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I.negyedév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<sst xmlns="http://schemas.openxmlformats.org/spreadsheetml/2006/main" count="27" uniqueCount="22">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</sst>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6" fillId="0" borderId="15" xfId="0" applyNumberFormat="1" applyFont="1" applyBorder="1" applyAlignment="1">
      <alignment horizontal="right"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47" fillId="0" borderId="16" xfId="0" applyNumberFormat="1" applyFont="1" applyBorder="1" applyAlignment="1">
      <alignment horizontal="right" vertical="center" wrapText="1"/>
    </xf>
    <xf numFmtId="3" fontId="47" fillId="0" borderId="17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">
      <selection activeCell="F20" sqref="F20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/>
    <row r="2" spans="2:9" ht="16.5" customHeight="1" thickBot="1">
      <c r="B2" s="36" t="s">
        <v>0</v>
      </c>
      <c r="C2" s="36"/>
      <c r="D2" s="36"/>
      <c r="E2" s="1" t="s">
        <v>1</v>
      </c>
      <c r="I2" s="3"/>
    </row>
    <row r="3" spans="2:5" ht="16.5" customHeight="1" thickBot="1">
      <c r="B3" s="37" t="s">
        <v>2</v>
      </c>
      <c r="C3" s="37"/>
      <c r="D3" s="37"/>
      <c r="E3" s="4">
        <v>510</v>
      </c>
    </row>
    <row r="4" spans="2:5" ht="16.5" customHeight="1" thickBot="1">
      <c r="B4" s="37" t="s">
        <v>3</v>
      </c>
      <c r="C4" s="37"/>
      <c r="D4" s="37"/>
      <c r="E4" s="4">
        <v>490</v>
      </c>
    </row>
    <row r="5" spans="2:9" s="9" customFormat="1" ht="16.5" customHeight="1" thickBot="1">
      <c r="B5" s="6" t="s">
        <v>4</v>
      </c>
      <c r="C5" s="38" t="s">
        <v>5</v>
      </c>
      <c r="D5" s="38"/>
      <c r="E5" s="7">
        <v>39</v>
      </c>
      <c r="F5" s="8"/>
      <c r="I5" s="10"/>
    </row>
    <row r="6" spans="2:9" s="9" customFormat="1" ht="16.5" customHeight="1" thickBot="1">
      <c r="B6" s="6"/>
      <c r="C6" s="38" t="s">
        <v>6</v>
      </c>
      <c r="D6" s="38"/>
      <c r="E6" s="7">
        <f>SUM(E4-E5)</f>
        <v>451</v>
      </c>
      <c r="F6" s="8"/>
      <c r="I6" s="10"/>
    </row>
    <row r="7" spans="2:6" ht="16.5" customHeight="1" thickBot="1">
      <c r="B7" s="37" t="s">
        <v>7</v>
      </c>
      <c r="C7" s="37"/>
      <c r="D7" s="37"/>
      <c r="E7" s="4">
        <v>4</v>
      </c>
      <c r="F7" s="11"/>
    </row>
    <row r="9" ht="16.5" thickBot="1"/>
    <row r="10" spans="2:9" s="15" customFormat="1" ht="32.25" customHeight="1" thickBot="1">
      <c r="B10" s="34" t="s">
        <v>0</v>
      </c>
      <c r="C10" s="34"/>
      <c r="D10" s="13" t="s">
        <v>8</v>
      </c>
      <c r="E10" s="13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5" t="s">
        <v>12</v>
      </c>
      <c r="C11" s="35"/>
      <c r="D11" s="28">
        <v>489405370</v>
      </c>
      <c r="E11" s="25">
        <f>SUM(F11-D11)</f>
        <v>167880530</v>
      </c>
      <c r="F11" s="29">
        <v>657285900</v>
      </c>
      <c r="G11" s="18">
        <f>D11/3/SUM(E5:E6)</f>
        <v>332928.8231292517</v>
      </c>
      <c r="I11" s="18"/>
    </row>
    <row r="12" spans="2:9" s="9" customFormat="1" ht="16.5" thickBot="1">
      <c r="B12" s="6" t="s">
        <v>4</v>
      </c>
      <c r="C12" s="6" t="s">
        <v>5</v>
      </c>
      <c r="D12" s="26">
        <f>D11-D13-D14</f>
        <v>38888731</v>
      </c>
      <c r="E12" s="33">
        <f>E11-E13-E14</f>
        <v>13305003</v>
      </c>
      <c r="F12" s="26">
        <f>F11-F13-F14</f>
        <v>52244605</v>
      </c>
      <c r="G12" s="10">
        <f>D12/3/E5</f>
        <v>332382.31623931625</v>
      </c>
      <c r="I12" s="10"/>
    </row>
    <row r="13" spans="2:9" s="9" customFormat="1" ht="16.5" thickBot="1">
      <c r="B13" s="6"/>
      <c r="C13" s="6" t="s">
        <v>6</v>
      </c>
      <c r="D13" s="26">
        <v>449713275</v>
      </c>
      <c r="E13" s="27">
        <v>154499563</v>
      </c>
      <c r="F13" s="26">
        <v>604161967</v>
      </c>
      <c r="G13" s="10">
        <f>D13/3/E6</f>
        <v>332382.31707317074</v>
      </c>
      <c r="I13" s="10"/>
    </row>
    <row r="14" spans="2:9" s="9" customFormat="1" ht="16.5" thickBot="1">
      <c r="B14" s="6"/>
      <c r="C14" s="6" t="s">
        <v>13</v>
      </c>
      <c r="D14" s="30">
        <v>803364</v>
      </c>
      <c r="E14" s="31">
        <v>75964</v>
      </c>
      <c r="F14" s="30">
        <f>D14+E14</f>
        <v>879328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f>SUM(E18-D18)</f>
        <v>3400845</v>
      </c>
      <c r="D18" s="21">
        <v>39327718</v>
      </c>
      <c r="E18" s="22">
        <v>42728563</v>
      </c>
    </row>
    <row r="19" spans="2:5" ht="32.25" thickBot="1">
      <c r="B19" s="20" t="s">
        <v>18</v>
      </c>
      <c r="C19" s="21">
        <f>SUM(E19-D19)</f>
        <v>7206944</v>
      </c>
      <c r="D19" s="21">
        <v>83341834</v>
      </c>
      <c r="E19" s="22">
        <v>90548778</v>
      </c>
    </row>
    <row r="20" spans="2:5" ht="51.75" customHeight="1" thickBot="1">
      <c r="B20" s="20" t="s">
        <v>19</v>
      </c>
      <c r="C20" s="21">
        <f>SUM(E20-D20)</f>
        <v>2697214</v>
      </c>
      <c r="D20" s="21">
        <v>31190855</v>
      </c>
      <c r="E20" s="32">
        <v>33888069</v>
      </c>
    </row>
    <row r="21" spans="2:5" ht="16.5" thickBot="1">
      <c r="B21" s="20" t="s">
        <v>20</v>
      </c>
      <c r="C21" s="21">
        <v>0</v>
      </c>
      <c r="D21" s="21">
        <v>715120</v>
      </c>
      <c r="E21" s="22">
        <v>715120</v>
      </c>
    </row>
    <row r="22" spans="2:9" s="19" customFormat="1" ht="16.5" thickBot="1">
      <c r="B22" s="23" t="s">
        <v>21</v>
      </c>
      <c r="C22" s="17">
        <f>SUM(C18:C21)</f>
        <v>13305003</v>
      </c>
      <c r="D22" s="17">
        <f>SUM(D18:D21)</f>
        <v>154575527</v>
      </c>
      <c r="E22" s="24">
        <f>SUM(E18:E21)</f>
        <v>167880530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2020-07-15T12:30:48Z</cp:lastPrinted>
  <dcterms:created xsi:type="dcterms:W3CDTF">2018-07-25T07:18:49Z</dcterms:created>
  <dcterms:modified xsi:type="dcterms:W3CDTF">2020-07-16T06:07:44Z</dcterms:modified>
  <cp:category/>
  <cp:version/>
  <cp:contentType/>
  <cp:contentStatus/>
</cp:coreProperties>
</file>